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0740" activeTab="0"/>
  </bookViews>
  <sheets>
    <sheet name="Feuille de calcu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<sst xmlns="http://schemas.openxmlformats.org/spreadsheetml/2006/main" count="37" uniqueCount="30">
  <si>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RACE</t>
  </si>
  <si>
    <t>POIDS MOYEN VEAU</t>
  </si>
  <si>
    <t>POIDS MOYEN VACHE</t>
  </si>
  <si>
    <t>POIDS GENISSE 1</t>
  </si>
  <si>
    <t>POIDS GENISSE 2</t>
  </si>
  <si>
    <t>AUTRE</t>
  </si>
  <si>
    <t>EFFECTIF</t>
  </si>
  <si>
    <t>POTENTIEL DE LA PRAIRIE</t>
  </si>
  <si>
    <t>T de MS/ha annuel</t>
  </si>
  <si>
    <t>kg</t>
  </si>
  <si>
    <t>ha</t>
  </si>
  <si>
    <t>CHAROLAIS</t>
  </si>
  <si>
    <t>LIMOUSIN</t>
  </si>
  <si>
    <t>ROUGE DES PRES</t>
  </si>
  <si>
    <t>BLOND</t>
  </si>
  <si>
    <t>PARTHENAIS</t>
  </si>
  <si>
    <t>OFFRE PAR JOUR LIMOUSIN</t>
  </si>
  <si>
    <t>OFFRE PAR JOUR CHAROLAIS</t>
  </si>
  <si>
    <t>OFFRE PRINTEMPS LIMOUSIN 92</t>
  </si>
  <si>
    <t>OFFRE PRINTEMPS CHAROLAIS 92</t>
  </si>
  <si>
    <t>CHARGEMENT LIMOUSIN</t>
  </si>
  <si>
    <t>CHARGEMENT CHAROLAIS</t>
  </si>
  <si>
    <t>Production d'herbe au printemps (65%)</t>
  </si>
  <si>
    <t>Charolais: vaches de 750 kg, veaux printemps 100 kg, veaux automne 290 kg</t>
  </si>
  <si>
    <t>Limousin: vaches de 700 kg, veaux printemps 95 kg, veaux automne 275 kg</t>
  </si>
  <si>
    <t>Quelques repères:</t>
  </si>
  <si>
    <t>POUSSE DE L'HERBE PRINTANIERE</t>
  </si>
  <si>
    <t>BESOINS EN SURFACE POUR LE LOT AU PRINTEMPS*</t>
  </si>
  <si>
    <t>* période du 15/03 au 15/06 (92 jours)</t>
  </si>
  <si>
    <t>Potentiel des prairies: Elevé à 8 T de MS/ha, Moyen à 6 T de MS/ha et Faible à 4 T de MS/ha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</si>
</sst>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dd/mm/yy"/>
    <numFmt numFmtId="167" formatCode="0.0000000"/>
    <numFmt numFmtId="168" formatCode="0.000000"/>
    <numFmt numFmtId="169" formatCode="0.00000"/>
    <numFmt numFmtId="170" formatCode="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5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0" xfId="0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26" fillId="25" borderId="0" xfId="0" applyFont="1" applyFill="1" applyBorder="1" applyAlignment="1">
      <alignment/>
    </xf>
    <xf numFmtId="0" fontId="20" fillId="25" borderId="0" xfId="52" applyFont="1" applyFill="1" applyBorder="1">
      <alignment/>
      <protection/>
    </xf>
    <xf numFmtId="0" fontId="1" fillId="25" borderId="0" xfId="52" applyFill="1">
      <alignment/>
      <protection/>
    </xf>
    <xf numFmtId="0" fontId="21" fillId="25" borderId="0" xfId="52" applyFont="1" applyFill="1" applyBorder="1">
      <alignment/>
      <protection/>
    </xf>
    <xf numFmtId="0" fontId="1" fillId="25" borderId="0" xfId="52" applyFill="1" applyBorder="1">
      <alignment/>
      <protection/>
    </xf>
    <xf numFmtId="0" fontId="20" fillId="25" borderId="17" xfId="52" applyFont="1" applyFill="1" applyBorder="1">
      <alignment/>
      <protection/>
    </xf>
    <xf numFmtId="0" fontId="1" fillId="25" borderId="17" xfId="52" applyFill="1" applyBorder="1">
      <alignment/>
      <protection/>
    </xf>
    <xf numFmtId="0" fontId="23" fillId="25" borderId="0" xfId="0" applyFont="1" applyFill="1" applyBorder="1" applyAlignment="1">
      <alignment vertical="center" wrapText="1"/>
    </xf>
    <xf numFmtId="0" fontId="0" fillId="26" borderId="10" xfId="0" applyFill="1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 applyProtection="1">
      <alignment/>
      <protection hidden="1"/>
    </xf>
    <xf numFmtId="0" fontId="20" fillId="25" borderId="0" xfId="52" applyFont="1" applyFill="1" applyBorder="1" applyAlignment="1">
      <alignment horizontal="left"/>
      <protection/>
    </xf>
    <xf numFmtId="0" fontId="23" fillId="27" borderId="19" xfId="0" applyFont="1" applyFill="1" applyBorder="1" applyAlignment="1">
      <alignment horizontal="center" vertical="center" wrapText="1"/>
    </xf>
    <xf numFmtId="0" fontId="23" fillId="27" borderId="20" xfId="0" applyFont="1" applyFill="1" applyBorder="1" applyAlignment="1">
      <alignment horizontal="center" vertical="center" wrapText="1"/>
    </xf>
    <xf numFmtId="9" fontId="0" fillId="28" borderId="21" xfId="0" applyNumberFormat="1" applyFill="1" applyBorder="1" applyAlignment="1" applyProtection="1">
      <alignment horizontal="center" vertical="center"/>
      <protection locked="0"/>
    </xf>
    <xf numFmtId="0" fontId="0" fillId="28" borderId="22" xfId="0" applyFill="1" applyBorder="1" applyAlignment="1" applyProtection="1">
      <alignment horizontal="center" vertical="center"/>
      <protection locked="0"/>
    </xf>
    <xf numFmtId="0" fontId="23" fillId="29" borderId="19" xfId="0" applyFont="1" applyFill="1" applyBorder="1" applyAlignment="1">
      <alignment horizontal="center" vertical="center" wrapText="1"/>
    </xf>
    <xf numFmtId="0" fontId="23" fillId="29" borderId="20" xfId="0" applyFont="1" applyFill="1" applyBorder="1" applyAlignment="1">
      <alignment horizontal="center" vertical="center" wrapText="1"/>
    </xf>
    <xf numFmtId="0" fontId="23" fillId="29" borderId="23" xfId="0" applyFont="1" applyFill="1" applyBorder="1" applyAlignment="1">
      <alignment horizontal="center" vertical="center" wrapText="1"/>
    </xf>
    <xf numFmtId="0" fontId="23" fillId="29" borderId="24" xfId="0" applyFont="1" applyFill="1" applyBorder="1" applyAlignment="1">
      <alignment horizontal="center" vertical="center" wrapText="1"/>
    </xf>
    <xf numFmtId="2" fontId="0" fillId="29" borderId="25" xfId="0" applyNumberFormat="1" applyFill="1" applyBorder="1" applyAlignment="1">
      <alignment horizontal="center" vertical="center"/>
    </xf>
    <xf numFmtId="2" fontId="0" fillId="29" borderId="26" xfId="0" applyNumberFormat="1" applyFill="1" applyBorder="1" applyAlignment="1">
      <alignment horizontal="center" vertical="center"/>
    </xf>
    <xf numFmtId="2" fontId="0" fillId="29" borderId="27" xfId="0" applyNumberFormat="1" applyFill="1" applyBorder="1" applyAlignment="1">
      <alignment horizontal="center" vertical="center"/>
    </xf>
    <xf numFmtId="0" fontId="22" fillId="29" borderId="24" xfId="0" applyFont="1" applyFill="1" applyBorder="1" applyAlignment="1">
      <alignment horizontal="center" vertical="center"/>
    </xf>
    <xf numFmtId="0" fontId="22" fillId="29" borderId="22" xfId="0" applyFont="1" applyFill="1" applyBorder="1" applyAlignment="1">
      <alignment horizontal="center" vertical="center"/>
    </xf>
    <xf numFmtId="0" fontId="24" fillId="27" borderId="19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 horizontal="center" vertical="center"/>
    </xf>
    <xf numFmtId="0" fontId="24" fillId="27" borderId="21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center" vertical="center"/>
    </xf>
    <xf numFmtId="0" fontId="0" fillId="28" borderId="30" xfId="0" applyFill="1" applyBorder="1" applyAlignment="1" applyProtection="1">
      <alignment horizontal="center" vertical="center"/>
      <protection locked="0"/>
    </xf>
    <xf numFmtId="0" fontId="0" fillId="28" borderId="31" xfId="0" applyFill="1" applyBorder="1" applyAlignment="1" applyProtection="1">
      <alignment horizontal="center" vertical="center"/>
      <protection locked="0"/>
    </xf>
    <xf numFmtId="0" fontId="25" fillId="27" borderId="20" xfId="0" applyFont="1" applyFill="1" applyBorder="1" applyAlignment="1">
      <alignment horizontal="center" vertical="center" wrapText="1"/>
    </xf>
    <xf numFmtId="0" fontId="25" fillId="27" borderId="22" xfId="0" applyFont="1" applyFill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hidden="1" locked="0"/>
    </xf>
    <xf numFmtId="0" fontId="0" fillId="0" borderId="33" xfId="0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 horizontal="center" vertical="center"/>
      <protection hidden="1"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hargement géniss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13</xdr:row>
      <xdr:rowOff>57150</xdr:rowOff>
    </xdr:from>
    <xdr:to>
      <xdr:col>8</xdr:col>
      <xdr:colOff>590550</xdr:colOff>
      <xdr:row>18</xdr:row>
      <xdr:rowOff>142875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28289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120" zoomScaleNormal="120" zoomScalePageLayoutView="0" workbookViewId="0" topLeftCell="A1">
      <selection activeCell="H4" sqref="H4:I4"/>
    </sheetView>
  </sheetViews>
  <sheetFormatPr defaultColWidth="11.421875" defaultRowHeight="12.75"/>
  <cols>
    <col min="1" max="1" width="19.7109375" style="0" customWidth="1"/>
    <col min="2" max="2" width="2.7109375" style="0" customWidth="1"/>
    <col min="3" max="3" width="25.140625" style="0" bestFit="1" customWidth="1"/>
    <col min="7" max="7" width="2.7109375" style="0" customWidth="1"/>
    <col min="8" max="8" width="15.8515625" style="0" customWidth="1"/>
    <col min="9" max="9" width="13.00390625" style="0" customWidth="1"/>
    <col min="10" max="10" width="2.7109375" style="0" customWidth="1"/>
    <col min="11" max="11" width="23.00390625" style="0" customWidth="1"/>
    <col min="13" max="13" width="32.8515625" style="26" bestFit="1" customWidth="1"/>
    <col min="14" max="15" width="11.421875" style="26" customWidth="1"/>
  </cols>
  <sheetData>
    <row r="1" spans="1:12" ht="33.75" customHeight="1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3.5" thickBot="1">
      <c r="A2" s="15"/>
      <c r="B2" s="2"/>
      <c r="C2" s="3"/>
      <c r="D2" s="3"/>
      <c r="E2" s="3"/>
      <c r="F2" s="3"/>
      <c r="G2" s="3"/>
      <c r="H2" s="3"/>
      <c r="I2" s="3"/>
      <c r="J2" s="4"/>
      <c r="K2" s="15"/>
      <c r="L2" s="15"/>
    </row>
    <row r="3" spans="1:12" ht="30" customHeight="1">
      <c r="A3" s="15"/>
      <c r="B3" s="10"/>
      <c r="C3" s="41" t="s">
        <v>7</v>
      </c>
      <c r="D3" s="42"/>
      <c r="E3" s="45">
        <v>6</v>
      </c>
      <c r="F3" s="47" t="s">
        <v>8</v>
      </c>
      <c r="G3" s="5"/>
      <c r="H3" s="28" t="s">
        <v>26</v>
      </c>
      <c r="I3" s="29"/>
      <c r="J3" s="6"/>
      <c r="K3" s="15"/>
      <c r="L3" s="15"/>
    </row>
    <row r="4" spans="1:12" ht="25.5" customHeight="1" thickBot="1">
      <c r="A4" s="15"/>
      <c r="B4" s="10"/>
      <c r="C4" s="43"/>
      <c r="D4" s="44"/>
      <c r="E4" s="46"/>
      <c r="F4" s="48"/>
      <c r="G4" s="5"/>
      <c r="H4" s="30">
        <v>0.65</v>
      </c>
      <c r="I4" s="31"/>
      <c r="J4" s="6"/>
      <c r="K4" s="15"/>
      <c r="L4" s="15"/>
    </row>
    <row r="5" spans="1:14" ht="12.75" customHeight="1" thickBot="1">
      <c r="A5" s="15"/>
      <c r="B5" s="10"/>
      <c r="C5" s="5"/>
      <c r="D5" s="5"/>
      <c r="E5" s="5"/>
      <c r="F5" s="5"/>
      <c r="G5" s="5"/>
      <c r="H5" s="23"/>
      <c r="I5" s="23"/>
      <c r="J5" s="6"/>
      <c r="K5" s="15"/>
      <c r="L5" s="15"/>
      <c r="M5" s="26" t="s">
        <v>22</v>
      </c>
      <c r="N5" s="26">
        <f>E3*H4</f>
        <v>3.9000000000000004</v>
      </c>
    </row>
    <row r="6" spans="1:13" ht="12.75">
      <c r="A6" s="15"/>
      <c r="B6" s="10"/>
      <c r="C6" s="13" t="s">
        <v>0</v>
      </c>
      <c r="D6" s="49" t="s">
        <v>12</v>
      </c>
      <c r="E6" s="50"/>
      <c r="F6" s="51"/>
      <c r="G6" s="5"/>
      <c r="H6" s="32" t="s">
        <v>27</v>
      </c>
      <c r="I6" s="33"/>
      <c r="J6" s="6"/>
      <c r="K6" s="15"/>
      <c r="L6" s="15"/>
      <c r="M6" s="26" t="s">
        <v>11</v>
      </c>
    </row>
    <row r="7" spans="1:13" ht="12.75">
      <c r="A7" s="15"/>
      <c r="B7" s="10"/>
      <c r="C7" s="14"/>
      <c r="D7" s="11"/>
      <c r="E7" s="11"/>
      <c r="F7" s="11"/>
      <c r="G7" s="5"/>
      <c r="H7" s="34"/>
      <c r="I7" s="35"/>
      <c r="J7" s="6"/>
      <c r="K7" s="15"/>
      <c r="L7" s="15"/>
      <c r="M7" s="26" t="s">
        <v>12</v>
      </c>
    </row>
    <row r="8" spans="1:13" ht="12.75">
      <c r="A8" s="15"/>
      <c r="B8" s="10"/>
      <c r="C8" s="5"/>
      <c r="D8" s="11"/>
      <c r="E8" s="5"/>
      <c r="F8" s="1" t="s">
        <v>6</v>
      </c>
      <c r="G8" s="5"/>
      <c r="H8" s="34"/>
      <c r="I8" s="35"/>
      <c r="J8" s="6"/>
      <c r="K8" s="15"/>
      <c r="L8" s="15"/>
      <c r="M8" s="26" t="s">
        <v>13</v>
      </c>
    </row>
    <row r="9" spans="1:13" ht="12.75">
      <c r="A9" s="15"/>
      <c r="B9" s="10"/>
      <c r="C9" s="13" t="s">
        <v>2</v>
      </c>
      <c r="D9" s="24">
        <v>680</v>
      </c>
      <c r="E9" s="12" t="s">
        <v>9</v>
      </c>
      <c r="F9" s="24">
        <v>60</v>
      </c>
      <c r="G9" s="5"/>
      <c r="H9" s="36">
        <f>IF(D6=M7,N17,(IF(D6=M6,N18,(IF(D6=M8,N18,IF(D6=M9,N17,IF(D6=M10,N17,0)))))))</f>
        <v>37.759987279859416</v>
      </c>
      <c r="I9" s="39" t="s">
        <v>10</v>
      </c>
      <c r="J9" s="6"/>
      <c r="K9" s="15"/>
      <c r="L9" s="15"/>
      <c r="M9" s="26" t="s">
        <v>14</v>
      </c>
    </row>
    <row r="10" spans="1:13" ht="12.75">
      <c r="A10" s="15"/>
      <c r="B10" s="10"/>
      <c r="C10" s="13" t="s">
        <v>1</v>
      </c>
      <c r="D10" s="24">
        <v>120</v>
      </c>
      <c r="E10" s="12" t="s">
        <v>9</v>
      </c>
      <c r="F10" s="24">
        <v>60</v>
      </c>
      <c r="G10" s="5"/>
      <c r="H10" s="37"/>
      <c r="I10" s="39"/>
      <c r="J10" s="6"/>
      <c r="K10" s="15"/>
      <c r="L10" s="15"/>
      <c r="M10" s="26" t="s">
        <v>15</v>
      </c>
    </row>
    <row r="11" spans="1:15" ht="12.75">
      <c r="A11" s="15"/>
      <c r="B11" s="10"/>
      <c r="C11" s="13" t="s">
        <v>3</v>
      </c>
      <c r="D11" s="25">
        <v>390</v>
      </c>
      <c r="E11" s="12" t="s">
        <v>9</v>
      </c>
      <c r="F11" s="25">
        <v>35</v>
      </c>
      <c r="G11" s="5"/>
      <c r="H11" s="37"/>
      <c r="I11" s="39"/>
      <c r="J11" s="6"/>
      <c r="K11" s="15"/>
      <c r="L11" s="15"/>
      <c r="M11" s="26" t="s">
        <v>12</v>
      </c>
      <c r="N11" s="26">
        <v>0.093</v>
      </c>
      <c r="O11" s="26">
        <v>0.095</v>
      </c>
    </row>
    <row r="12" spans="1:14" ht="12.75">
      <c r="A12" s="15"/>
      <c r="B12" s="10"/>
      <c r="C12" s="13" t="s">
        <v>4</v>
      </c>
      <c r="D12" s="24">
        <v>550</v>
      </c>
      <c r="E12" s="12" t="s">
        <v>9</v>
      </c>
      <c r="F12" s="24">
        <v>35</v>
      </c>
      <c r="G12" s="5"/>
      <c r="H12" s="37"/>
      <c r="I12" s="39"/>
      <c r="J12" s="6"/>
      <c r="K12" s="15"/>
      <c r="L12" s="15"/>
      <c r="M12" s="26" t="s">
        <v>11</v>
      </c>
      <c r="N12" s="26">
        <v>0.1</v>
      </c>
    </row>
    <row r="13" spans="1:14" ht="13.5" thickBot="1">
      <c r="A13" s="15"/>
      <c r="B13" s="10"/>
      <c r="C13" s="13" t="s">
        <v>5</v>
      </c>
      <c r="D13" s="24">
        <v>0</v>
      </c>
      <c r="E13" s="12" t="s">
        <v>9</v>
      </c>
      <c r="F13" s="24">
        <v>0</v>
      </c>
      <c r="G13" s="5"/>
      <c r="H13" s="38"/>
      <c r="I13" s="40"/>
      <c r="J13" s="6"/>
      <c r="K13" s="15"/>
      <c r="L13" s="15"/>
      <c r="M13" s="26" t="s">
        <v>16</v>
      </c>
      <c r="N13" s="26">
        <f>(D9^0.75)*N11*F9+(D10^0.75)*N11*F10+(D11^0.75)*N11*F11+(D12^0.75)*N11*F12+(D13^0.75)*N11*F13</f>
        <v>1600.6951129505624</v>
      </c>
    </row>
    <row r="14" spans="1:14" ht="12.75">
      <c r="A14" s="15"/>
      <c r="B14" s="10"/>
      <c r="C14" s="5"/>
      <c r="D14" s="5"/>
      <c r="E14" s="5"/>
      <c r="F14" s="5"/>
      <c r="G14" s="5"/>
      <c r="H14" s="5"/>
      <c r="I14" s="5"/>
      <c r="J14" s="6"/>
      <c r="K14" s="15"/>
      <c r="L14" s="15"/>
      <c r="M14" s="26" t="s">
        <v>17</v>
      </c>
      <c r="N14" s="26">
        <f>(D9^0.75)*N12*F9+(D10^0.75)*N12*F10+(D11^0.75)*N12*F11+(D12^0.75)*N12*F12+(D13^0.75)*N12*F13</f>
        <v>1721.1775408070564</v>
      </c>
    </row>
    <row r="15" spans="1:14" ht="12.75">
      <c r="A15" s="15"/>
      <c r="B15" s="10"/>
      <c r="C15" s="16" t="s">
        <v>25</v>
      </c>
      <c r="D15" s="5"/>
      <c r="E15" s="5"/>
      <c r="F15" s="5"/>
      <c r="G15" s="5"/>
      <c r="H15" s="5"/>
      <c r="I15" s="5"/>
      <c r="J15" s="6"/>
      <c r="K15" s="15"/>
      <c r="L15" s="15"/>
      <c r="M15" s="26" t="s">
        <v>18</v>
      </c>
      <c r="N15" s="26">
        <f>N13*92</f>
        <v>147263.95039145174</v>
      </c>
    </row>
    <row r="16" spans="1:14" ht="12.75">
      <c r="A16" s="15"/>
      <c r="B16" s="10"/>
      <c r="C16" s="27" t="s">
        <v>29</v>
      </c>
      <c r="D16" s="27"/>
      <c r="E16" s="27"/>
      <c r="F16" s="27"/>
      <c r="G16" s="27"/>
      <c r="H16" s="27"/>
      <c r="I16" s="5"/>
      <c r="J16" s="6"/>
      <c r="K16" s="15"/>
      <c r="L16" s="15"/>
      <c r="M16" s="26" t="s">
        <v>19</v>
      </c>
      <c r="N16" s="26">
        <f>N14*92</f>
        <v>158348.33375424918</v>
      </c>
    </row>
    <row r="17" spans="1:14" ht="15">
      <c r="A17" s="15"/>
      <c r="B17" s="10"/>
      <c r="C17" s="17" t="s">
        <v>23</v>
      </c>
      <c r="D17" s="19"/>
      <c r="E17" s="19"/>
      <c r="F17" s="20"/>
      <c r="G17" s="20"/>
      <c r="H17" s="20"/>
      <c r="I17" s="5"/>
      <c r="J17" s="6"/>
      <c r="K17" s="15"/>
      <c r="L17" s="15"/>
      <c r="M17" s="26" t="s">
        <v>20</v>
      </c>
      <c r="N17" s="26">
        <f>(N15/N5)/1000</f>
        <v>37.759987279859416</v>
      </c>
    </row>
    <row r="18" spans="1:14" ht="15">
      <c r="A18" s="15"/>
      <c r="B18" s="10"/>
      <c r="C18" s="17" t="s">
        <v>24</v>
      </c>
      <c r="D18" s="19"/>
      <c r="E18" s="19"/>
      <c r="F18" s="20"/>
      <c r="G18" s="20"/>
      <c r="H18" s="20"/>
      <c r="I18" s="5"/>
      <c r="J18" s="6"/>
      <c r="K18" s="15"/>
      <c r="L18" s="15"/>
      <c r="M18" s="26" t="s">
        <v>21</v>
      </c>
      <c r="N18" s="26">
        <f>(N16/N5)/1000</f>
        <v>40.60213686006389</v>
      </c>
    </row>
    <row r="19" spans="1:12" ht="15.75" thickBot="1">
      <c r="A19" s="15"/>
      <c r="B19" s="8"/>
      <c r="C19" s="21" t="s">
        <v>28</v>
      </c>
      <c r="D19" s="22"/>
      <c r="E19" s="22"/>
      <c r="F19" s="22"/>
      <c r="G19" s="22"/>
      <c r="H19" s="22"/>
      <c r="I19" s="9"/>
      <c r="J19" s="7"/>
      <c r="K19" s="15"/>
      <c r="L19" s="15"/>
    </row>
    <row r="20" spans="1:12" ht="15">
      <c r="A20" s="15"/>
      <c r="B20" s="15"/>
      <c r="C20" s="17"/>
      <c r="D20" s="18"/>
      <c r="E20" s="18"/>
      <c r="F20" s="18"/>
      <c r="G20" s="18"/>
      <c r="H20" s="18"/>
      <c r="I20" s="15"/>
      <c r="J20" s="15"/>
      <c r="K20" s="15"/>
      <c r="L20" s="15"/>
    </row>
    <row r="21" spans="1:12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sheetProtection password="DE73" sheet="1"/>
  <mergeCells count="10">
    <mergeCell ref="C16:H16"/>
    <mergeCell ref="H3:I3"/>
    <mergeCell ref="H4:I4"/>
    <mergeCell ref="H6:I8"/>
    <mergeCell ref="H9:H13"/>
    <mergeCell ref="I9:I13"/>
    <mergeCell ref="C3:D4"/>
    <mergeCell ref="E3:E4"/>
    <mergeCell ref="F3:F4"/>
    <mergeCell ref="D6:F6"/>
  </mergeCells>
  <dataValidations count="1">
    <dataValidation type="list" allowBlank="1" showInputMessage="1" showErrorMessage="1" sqref="D6:D7 E7">
      <formula1>$M$6:$M$10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Chambre d'Agriculture de Maine et Loire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BORDEAUX Célia</cp:lastModifiedBy>
  <dcterms:created xsi:type="dcterms:W3CDTF">2011-07-19T09:23:31Z</dcterms:created>
  <dcterms:modified xsi:type="dcterms:W3CDTF">2018-04-13T08:55:49Z</dcterms:modified>
  <cp:category/>
  <cp:version/>
  <cp:contentType/>
  <cp:contentStatus/>
</cp:coreProperties>
</file>